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rabajos Mora\Marlon\"/>
    </mc:Choice>
  </mc:AlternateContent>
  <xr:revisionPtr revIDLastSave="0" documentId="13_ncr:1_{17C27493-D9FA-4608-B3EF-4E4E6EEA16F7}" xr6:coauthVersionLast="45" xr6:coauthVersionMax="45" xr10:uidLastSave="{00000000-0000-0000-0000-000000000000}"/>
  <bookViews>
    <workbookView xWindow="-120" yWindow="-120" windowWidth="20730" windowHeight="11160" xr2:uid="{7344DF7B-1FB2-4957-B7A9-ED86904AC3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5" i="1"/>
  <c r="K14" i="1"/>
  <c r="K13" i="1"/>
  <c r="K12" i="1"/>
  <c r="K11" i="1"/>
  <c r="K10" i="1"/>
  <c r="K9" i="1"/>
  <c r="K8" i="1"/>
  <c r="K7" i="1"/>
  <c r="K6" i="1"/>
  <c r="K5" i="1"/>
  <c r="I6" i="1"/>
  <c r="L6" i="1" s="1"/>
  <c r="M6" i="1" s="1"/>
  <c r="I9" i="1"/>
  <c r="L9" i="1" s="1"/>
  <c r="M9" i="1" s="1"/>
  <c r="I10" i="1"/>
  <c r="L10" i="1" s="1"/>
  <c r="M10" i="1" s="1"/>
  <c r="I11" i="1"/>
  <c r="L11" i="1" s="1"/>
  <c r="M11" i="1" s="1"/>
  <c r="I13" i="1"/>
  <c r="L13" i="1" s="1"/>
  <c r="M13" i="1" s="1"/>
  <c r="I14" i="1"/>
  <c r="L14" i="1" s="1"/>
  <c r="M14" i="1" s="1"/>
  <c r="I5" i="1"/>
  <c r="L5" i="1" s="1"/>
  <c r="M5" i="1" s="1"/>
  <c r="H6" i="1"/>
  <c r="H7" i="1"/>
  <c r="I7" i="1" s="1"/>
  <c r="H8" i="1"/>
  <c r="I8" i="1" s="1"/>
  <c r="L8" i="1" s="1"/>
  <c r="M8" i="1" s="1"/>
  <c r="O8" i="1" s="1"/>
  <c r="P8" i="1" s="1"/>
  <c r="H9" i="1"/>
  <c r="H10" i="1"/>
  <c r="H11" i="1"/>
  <c r="H12" i="1"/>
  <c r="I12" i="1" s="1"/>
  <c r="H13" i="1"/>
  <c r="H14" i="1"/>
  <c r="H5" i="1"/>
  <c r="N8" i="1" l="1"/>
  <c r="O14" i="1"/>
  <c r="P14" i="1" s="1"/>
  <c r="N14" i="1"/>
  <c r="N9" i="1"/>
  <c r="O9" i="1"/>
  <c r="P9" i="1" s="1"/>
  <c r="N5" i="1"/>
  <c r="O5" i="1"/>
  <c r="N13" i="1"/>
  <c r="O13" i="1"/>
  <c r="P13" i="1" s="1"/>
  <c r="O10" i="1"/>
  <c r="P10" i="1" s="1"/>
  <c r="N10" i="1"/>
  <c r="O6" i="1"/>
  <c r="P6" i="1" s="1"/>
  <c r="N6" i="1"/>
  <c r="N11" i="1"/>
  <c r="O11" i="1"/>
  <c r="P11" i="1" s="1"/>
  <c r="L12" i="1"/>
  <c r="M12" i="1" s="1"/>
  <c r="L7" i="1"/>
  <c r="M7" i="1" s="1"/>
  <c r="N7" i="1" l="1"/>
  <c r="O7" i="1"/>
  <c r="P7" i="1" s="1"/>
  <c r="P5" i="1"/>
  <c r="O12" i="1"/>
  <c r="P12" i="1" s="1"/>
  <c r="N12" i="1"/>
  <c r="Q17" i="1" l="1"/>
  <c r="Q19" i="1" s="1"/>
  <c r="Q20" i="1" s="1"/>
  <c r="Q18" i="1"/>
</calcChain>
</file>

<file path=xl/sharedStrings.xml><?xml version="1.0" encoding="utf-8"?>
<sst xmlns="http://schemas.openxmlformats.org/spreadsheetml/2006/main" count="34" uniqueCount="32">
  <si>
    <t xml:space="preserve">Nombre: </t>
  </si>
  <si>
    <t>Calif.1</t>
  </si>
  <si>
    <t>Calif.2</t>
  </si>
  <si>
    <t>Calif.3</t>
  </si>
  <si>
    <t>Calif.4</t>
  </si>
  <si>
    <t>Calif.5</t>
  </si>
  <si>
    <t>Luisa Delgado Torres</t>
  </si>
  <si>
    <t>Mauricio Perez Betancour</t>
  </si>
  <si>
    <t xml:space="preserve">Axel Jair Escobar Vazquez </t>
  </si>
  <si>
    <t xml:space="preserve">Rodrigo Vazquez Hernandez </t>
  </si>
  <si>
    <t>Patricia Delgadillo Fernandez</t>
  </si>
  <si>
    <t>Andrea Salazar Camacho</t>
  </si>
  <si>
    <t>Moises Bernal Trinidad</t>
  </si>
  <si>
    <t>Leonel Hiedra Albarran</t>
  </si>
  <si>
    <t>Clara Romero Clavel</t>
  </si>
  <si>
    <t>Tamara Peña Medina</t>
  </si>
  <si>
    <t>Trabajos</t>
  </si>
  <si>
    <t>Examen</t>
  </si>
  <si>
    <t>Total de alumnos</t>
  </si>
  <si>
    <t>Promedio</t>
  </si>
  <si>
    <t xml:space="preserve">Examen </t>
  </si>
  <si>
    <t xml:space="preserve">P. Examen </t>
  </si>
  <si>
    <t xml:space="preserve">P. Trabajos </t>
  </si>
  <si>
    <t>Calificación %</t>
  </si>
  <si>
    <t>Calificación Total</t>
  </si>
  <si>
    <t>Redondeo</t>
  </si>
  <si>
    <t>Apro/Repro</t>
  </si>
  <si>
    <t>Trabajos Faltantes</t>
  </si>
  <si>
    <t>Reprobados</t>
  </si>
  <si>
    <t>Porcentaje de alumnos aprobados</t>
  </si>
  <si>
    <t>Aprobados</t>
  </si>
  <si>
    <t>CALIFICACIONES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</si>
</sst>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sz val="12"/>
      <color rgb="FFFF0000"/>
      <name val="Arial Nova"/>
      <family val="2"/>
    </font>
    <font>
      <sz val="12"/>
      <color theme="1"/>
      <name val="Arial Nova"/>
      <family val="2"/>
    </font>
    <font>
      <sz val="12"/>
      <color rgb="FF00B050"/>
      <name val="Arial Nova"/>
      <family val="2"/>
    </font>
    <font>
      <b/>
      <sz val="14"/>
      <color theme="0"/>
      <name val="Avenir Next LT Pro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8" fontId="4" fillId="4" borderId="0" xfId="0" applyNumberFormat="1" applyFont="1" applyFill="1" applyAlignment="1">
      <alignment horizontal="center" vertical="center"/>
    </xf>
    <xf numFmtId="0" fontId="3" fillId="0" borderId="0" xfId="0" applyFont="1"/>
    <xf numFmtId="0" fontId="5" fillId="4" borderId="0" xfId="0" applyFont="1" applyFill="1"/>
    <xf numFmtId="0" fontId="6" fillId="0" borderId="0" xfId="0" applyFont="1"/>
    <xf numFmtId="0" fontId="7" fillId="5" borderId="0" xfId="0" applyFont="1" applyFill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3" fillId="3" borderId="0" xfId="3" applyFont="1"/>
    <xf numFmtId="9" fontId="3" fillId="3" borderId="0" xfId="3" applyNumberFormat="1" applyFont="1"/>
    <xf numFmtId="0" fontId="3" fillId="3" borderId="0" xfId="3" applyNumberFormat="1" applyFont="1"/>
    <xf numFmtId="0" fontId="8" fillId="2" borderId="1" xfId="2" applyFont="1" applyAlignment="1">
      <alignment horizontal="center"/>
    </xf>
  </cellXfs>
  <cellStyles count="4">
    <cellStyle name="60% - Énfasis4" xfId="3" builtinId="44"/>
    <cellStyle name="Celda de comprobación" xfId="2" builtinId="2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9999"/>
      <color rgb="FFFF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A3C1-72E4-4EE5-8F0A-5D64B56A866B}">
  <dimension ref="A1:Q20"/>
  <sheetViews>
    <sheetView tabSelected="1" workbookViewId="0">
      <selection activeCell="H20" sqref="H20"/>
    </sheetView>
  </sheetViews>
  <sheetFormatPr baseColWidth="10" defaultRowHeight="15" x14ac:dyDescent="0.25"/>
  <cols>
    <col min="2" max="2" width="36.85546875" customWidth="1"/>
    <col min="8" max="9" width="14.140625" customWidth="1"/>
    <col min="10" max="10" width="14.7109375" customWidth="1"/>
    <col min="12" max="12" width="17.42578125" customWidth="1"/>
    <col min="13" max="13" width="18.140625" customWidth="1"/>
    <col min="14" max="14" width="16" customWidth="1"/>
    <col min="15" max="15" width="12.7109375" customWidth="1"/>
    <col min="16" max="16" width="36.42578125" customWidth="1"/>
    <col min="17" max="17" width="20" customWidth="1"/>
  </cols>
  <sheetData>
    <row r="1" spans="1:17" ht="15.75" thickBot="1" x14ac:dyDescent="0.3"/>
    <row r="2" spans="1:17" ht="20.25" thickTop="1" thickBot="1" x14ac:dyDescent="0.35">
      <c r="C2" s="17" t="s">
        <v>31</v>
      </c>
      <c r="D2" s="17"/>
      <c r="E2" s="17"/>
      <c r="F2" s="17"/>
      <c r="G2" s="17"/>
      <c r="H2" s="17"/>
      <c r="I2" s="17"/>
      <c r="J2" s="17"/>
      <c r="K2" s="17"/>
      <c r="L2" s="17"/>
    </row>
    <row r="3" spans="1:17" ht="15.75" thickTop="1" x14ac:dyDescent="0.25"/>
    <row r="4" spans="1:17" ht="15.75" x14ac:dyDescent="0.25">
      <c r="A4" s="8"/>
      <c r="B4" s="8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19</v>
      </c>
      <c r="I4" s="1" t="s">
        <v>22</v>
      </c>
      <c r="J4" s="1" t="s">
        <v>20</v>
      </c>
      <c r="K4" s="1" t="s">
        <v>21</v>
      </c>
      <c r="L4" s="1" t="s">
        <v>23</v>
      </c>
      <c r="M4" s="1" t="s">
        <v>24</v>
      </c>
      <c r="N4" s="1" t="s">
        <v>26</v>
      </c>
      <c r="O4" s="1" t="s">
        <v>25</v>
      </c>
      <c r="P4" s="1" t="s">
        <v>26</v>
      </c>
      <c r="Q4" s="1" t="s">
        <v>27</v>
      </c>
    </row>
    <row r="5" spans="1:17" ht="15.75" x14ac:dyDescent="0.25">
      <c r="A5" s="8">
        <v>1</v>
      </c>
      <c r="B5" s="8" t="s">
        <v>6</v>
      </c>
      <c r="C5" s="1">
        <v>10</v>
      </c>
      <c r="D5" s="1">
        <v>8</v>
      </c>
      <c r="E5" s="1">
        <v>9</v>
      </c>
      <c r="F5" s="1">
        <v>7</v>
      </c>
      <c r="G5" s="2">
        <v>0</v>
      </c>
      <c r="H5" s="3">
        <f>(C5+D5+E5+F5+G5)/5</f>
        <v>6.8</v>
      </c>
      <c r="I5" s="4">
        <f>(H5*C$16)/D$16</f>
        <v>0.40800000000000003</v>
      </c>
      <c r="J5" s="3">
        <v>9</v>
      </c>
      <c r="K5" s="5">
        <f>J5*C17/10</f>
        <v>0.36</v>
      </c>
      <c r="L5" s="5">
        <f>I5+K5</f>
        <v>0.76800000000000002</v>
      </c>
      <c r="M5" s="6">
        <f>L5*10</f>
        <v>7.68</v>
      </c>
      <c r="N5" s="1" t="str">
        <f>IF(M5&lt;6,"REPROBADO","APROBADO")</f>
        <v>APROBADO</v>
      </c>
      <c r="O5" s="1">
        <f>IF(M5&lt;6,5,ROUND(M5,0))</f>
        <v>8</v>
      </c>
      <c r="P5" s="1" t="str">
        <f>IF(O5&lt;6,"REPROBADO","APROBADO")</f>
        <v>APROBADO</v>
      </c>
      <c r="Q5" s="1">
        <f>COUNTIF(C5:G5,0)</f>
        <v>1</v>
      </c>
    </row>
    <row r="6" spans="1:17" ht="15.75" x14ac:dyDescent="0.25">
      <c r="A6" s="8">
        <v>2</v>
      </c>
      <c r="B6" s="8" t="s">
        <v>7</v>
      </c>
      <c r="C6" s="2">
        <v>0</v>
      </c>
      <c r="D6" s="1">
        <v>9</v>
      </c>
      <c r="E6" s="1">
        <v>9</v>
      </c>
      <c r="F6" s="1">
        <v>5</v>
      </c>
      <c r="G6" s="1">
        <v>8</v>
      </c>
      <c r="H6" s="3">
        <f t="shared" ref="H6:H14" si="0">(C6+D6+E6+F6+G6)/5</f>
        <v>6.2</v>
      </c>
      <c r="I6" s="4">
        <f t="shared" ref="I6:I14" si="1">(H6*C$16)/D$16</f>
        <v>0.372</v>
      </c>
      <c r="J6" s="3">
        <v>9</v>
      </c>
      <c r="K6" s="5">
        <f>J6*C17/10</f>
        <v>0.36</v>
      </c>
      <c r="L6" s="5">
        <f t="shared" ref="L6:L14" si="2">I6+K6</f>
        <v>0.73199999999999998</v>
      </c>
      <c r="M6" s="6">
        <f t="shared" ref="M6:M14" si="3">L6*10</f>
        <v>7.32</v>
      </c>
      <c r="N6" s="1" t="str">
        <f t="shared" ref="N6:N14" si="4">IF(M6&lt;6,"REPROBADO","APROBADO")</f>
        <v>APROBADO</v>
      </c>
      <c r="O6" s="1">
        <f t="shared" ref="O6:O14" si="5">IF(M6&lt;6,5,ROUND(M6,0))</f>
        <v>7</v>
      </c>
      <c r="P6" s="1" t="str">
        <f t="shared" ref="P6:P14" si="6">IF(O6&lt;6,"REPROBADO","APROBADO")</f>
        <v>APROBADO</v>
      </c>
      <c r="Q6" s="1">
        <f t="shared" ref="Q6:Q14" si="7">COUNTIF(C6:G6,0)</f>
        <v>1</v>
      </c>
    </row>
    <row r="7" spans="1:17" ht="15.75" x14ac:dyDescent="0.25">
      <c r="A7" s="8">
        <v>3</v>
      </c>
      <c r="B7" s="8" t="s">
        <v>8</v>
      </c>
      <c r="C7" s="1">
        <v>8</v>
      </c>
      <c r="D7" s="1">
        <v>7</v>
      </c>
      <c r="E7" s="2">
        <v>0</v>
      </c>
      <c r="F7" s="1">
        <v>6</v>
      </c>
      <c r="G7" s="1">
        <v>8</v>
      </c>
      <c r="H7" s="3">
        <f t="shared" si="0"/>
        <v>5.8</v>
      </c>
      <c r="I7" s="4">
        <f t="shared" si="1"/>
        <v>0.34799999999999998</v>
      </c>
      <c r="J7" s="3">
        <v>5</v>
      </c>
      <c r="K7" s="5">
        <f>J7*C17/10</f>
        <v>0.2</v>
      </c>
      <c r="L7" s="5">
        <f t="shared" si="2"/>
        <v>0.54800000000000004</v>
      </c>
      <c r="M7" s="7">
        <f t="shared" si="3"/>
        <v>5.48</v>
      </c>
      <c r="N7" s="2" t="str">
        <f t="shared" si="4"/>
        <v>REPROBADO</v>
      </c>
      <c r="O7" s="1">
        <f t="shared" si="5"/>
        <v>5</v>
      </c>
      <c r="P7" s="2" t="str">
        <f t="shared" si="6"/>
        <v>REPROBADO</v>
      </c>
      <c r="Q7" s="1">
        <f t="shared" si="7"/>
        <v>1</v>
      </c>
    </row>
    <row r="8" spans="1:17" ht="15.75" x14ac:dyDescent="0.25">
      <c r="A8" s="8">
        <v>4</v>
      </c>
      <c r="B8" s="8" t="s">
        <v>9</v>
      </c>
      <c r="C8" s="1">
        <v>9</v>
      </c>
      <c r="D8" s="2">
        <v>0</v>
      </c>
      <c r="E8" s="1">
        <v>8</v>
      </c>
      <c r="F8" s="1">
        <v>6</v>
      </c>
      <c r="G8" s="1">
        <v>10</v>
      </c>
      <c r="H8" s="3">
        <f t="shared" si="0"/>
        <v>6.6</v>
      </c>
      <c r="I8" s="4">
        <f t="shared" si="1"/>
        <v>0.39599999999999996</v>
      </c>
      <c r="J8" s="3">
        <v>8</v>
      </c>
      <c r="K8" s="5">
        <f>J8*C17/10</f>
        <v>0.32</v>
      </c>
      <c r="L8" s="5">
        <f t="shared" si="2"/>
        <v>0.71599999999999997</v>
      </c>
      <c r="M8" s="6">
        <f t="shared" si="3"/>
        <v>7.16</v>
      </c>
      <c r="N8" s="1" t="str">
        <f t="shared" si="4"/>
        <v>APROBADO</v>
      </c>
      <c r="O8" s="1">
        <f t="shared" si="5"/>
        <v>7</v>
      </c>
      <c r="P8" s="1" t="str">
        <f t="shared" si="6"/>
        <v>APROBADO</v>
      </c>
      <c r="Q8" s="1">
        <f t="shared" si="7"/>
        <v>1</v>
      </c>
    </row>
    <row r="9" spans="1:17" ht="15.75" x14ac:dyDescent="0.25">
      <c r="A9" s="8">
        <v>5</v>
      </c>
      <c r="B9" s="8" t="s">
        <v>10</v>
      </c>
      <c r="C9" s="1">
        <v>7</v>
      </c>
      <c r="D9" s="1">
        <v>8</v>
      </c>
      <c r="E9" s="2">
        <v>0</v>
      </c>
      <c r="F9" s="1">
        <v>9</v>
      </c>
      <c r="G9" s="1">
        <v>10</v>
      </c>
      <c r="H9" s="3">
        <f t="shared" si="0"/>
        <v>6.8</v>
      </c>
      <c r="I9" s="4">
        <f t="shared" si="1"/>
        <v>0.40800000000000003</v>
      </c>
      <c r="J9" s="3">
        <v>6</v>
      </c>
      <c r="K9" s="5">
        <f>J9*C17/10</f>
        <v>0.24000000000000005</v>
      </c>
      <c r="L9" s="5">
        <f t="shared" si="2"/>
        <v>0.64800000000000013</v>
      </c>
      <c r="M9" s="6">
        <f t="shared" si="3"/>
        <v>6.4800000000000013</v>
      </c>
      <c r="N9" s="1" t="str">
        <f t="shared" si="4"/>
        <v>APROBADO</v>
      </c>
      <c r="O9" s="1">
        <f t="shared" si="5"/>
        <v>6</v>
      </c>
      <c r="P9" s="1" t="str">
        <f t="shared" si="6"/>
        <v>APROBADO</v>
      </c>
      <c r="Q9" s="1">
        <f t="shared" si="7"/>
        <v>1</v>
      </c>
    </row>
    <row r="10" spans="1:17" ht="15.75" x14ac:dyDescent="0.25">
      <c r="A10" s="8">
        <v>6</v>
      </c>
      <c r="B10" s="8" t="s">
        <v>11</v>
      </c>
      <c r="C10" s="1">
        <v>8</v>
      </c>
      <c r="D10" s="1">
        <v>10</v>
      </c>
      <c r="E10" s="1">
        <v>9</v>
      </c>
      <c r="F10" s="1">
        <v>9</v>
      </c>
      <c r="G10" s="2">
        <v>0</v>
      </c>
      <c r="H10" s="3">
        <f t="shared" si="0"/>
        <v>7.2</v>
      </c>
      <c r="I10" s="4">
        <f t="shared" si="1"/>
        <v>0.43200000000000005</v>
      </c>
      <c r="J10" s="3">
        <v>8</v>
      </c>
      <c r="K10" s="5">
        <f>J10*C17/10</f>
        <v>0.32</v>
      </c>
      <c r="L10" s="5">
        <f t="shared" si="2"/>
        <v>0.752</v>
      </c>
      <c r="M10" s="6">
        <f t="shared" si="3"/>
        <v>7.52</v>
      </c>
      <c r="N10" s="1" t="str">
        <f t="shared" si="4"/>
        <v>APROBADO</v>
      </c>
      <c r="O10" s="1">
        <f t="shared" si="5"/>
        <v>8</v>
      </c>
      <c r="P10" s="1" t="str">
        <f t="shared" si="6"/>
        <v>APROBADO</v>
      </c>
      <c r="Q10" s="1">
        <f t="shared" si="7"/>
        <v>1</v>
      </c>
    </row>
    <row r="11" spans="1:17" ht="15.75" x14ac:dyDescent="0.25">
      <c r="A11" s="8">
        <v>7</v>
      </c>
      <c r="B11" s="8" t="s">
        <v>12</v>
      </c>
      <c r="C11" s="2">
        <v>0</v>
      </c>
      <c r="D11" s="1">
        <v>8</v>
      </c>
      <c r="E11" s="1">
        <v>9</v>
      </c>
      <c r="F11" s="1">
        <v>7</v>
      </c>
      <c r="G11" s="1">
        <v>10</v>
      </c>
      <c r="H11" s="3">
        <f t="shared" si="0"/>
        <v>6.8</v>
      </c>
      <c r="I11" s="4">
        <f t="shared" si="1"/>
        <v>0.40800000000000003</v>
      </c>
      <c r="J11" s="3">
        <v>7</v>
      </c>
      <c r="K11" s="5">
        <f>J11*C17/10</f>
        <v>0.28000000000000003</v>
      </c>
      <c r="L11" s="5">
        <f t="shared" si="2"/>
        <v>0.68800000000000006</v>
      </c>
      <c r="M11" s="6">
        <f t="shared" si="3"/>
        <v>6.8800000000000008</v>
      </c>
      <c r="N11" s="1" t="str">
        <f t="shared" si="4"/>
        <v>APROBADO</v>
      </c>
      <c r="O11" s="1">
        <f t="shared" si="5"/>
        <v>7</v>
      </c>
      <c r="P11" s="1" t="str">
        <f t="shared" si="6"/>
        <v>APROBADO</v>
      </c>
      <c r="Q11" s="1">
        <f t="shared" si="7"/>
        <v>1</v>
      </c>
    </row>
    <row r="12" spans="1:17" ht="15.75" x14ac:dyDescent="0.25">
      <c r="A12" s="8">
        <v>8</v>
      </c>
      <c r="B12" s="8" t="s">
        <v>13</v>
      </c>
      <c r="C12" s="1">
        <v>7</v>
      </c>
      <c r="D12" s="1">
        <v>6</v>
      </c>
      <c r="E12" s="1">
        <v>10</v>
      </c>
      <c r="F12" s="2">
        <v>0</v>
      </c>
      <c r="G12" s="1">
        <v>6</v>
      </c>
      <c r="H12" s="3">
        <f t="shared" si="0"/>
        <v>5.8</v>
      </c>
      <c r="I12" s="4">
        <f t="shared" si="1"/>
        <v>0.34799999999999998</v>
      </c>
      <c r="J12" s="3">
        <v>5</v>
      </c>
      <c r="K12" s="5">
        <f>J12*C17/10</f>
        <v>0.2</v>
      </c>
      <c r="L12" s="5">
        <f t="shared" si="2"/>
        <v>0.54800000000000004</v>
      </c>
      <c r="M12" s="7">
        <f>L12*10</f>
        <v>5.48</v>
      </c>
      <c r="N12" s="2" t="str">
        <f t="shared" si="4"/>
        <v>REPROBADO</v>
      </c>
      <c r="O12" s="1">
        <f t="shared" si="5"/>
        <v>5</v>
      </c>
      <c r="P12" s="2" t="str">
        <f t="shared" si="6"/>
        <v>REPROBADO</v>
      </c>
      <c r="Q12" s="1">
        <f t="shared" si="7"/>
        <v>1</v>
      </c>
    </row>
    <row r="13" spans="1:17" ht="15.75" x14ac:dyDescent="0.25">
      <c r="A13" s="8">
        <v>9</v>
      </c>
      <c r="B13" s="8" t="s">
        <v>14</v>
      </c>
      <c r="C13" s="1">
        <v>10</v>
      </c>
      <c r="D13" s="1">
        <v>9</v>
      </c>
      <c r="E13" s="1">
        <v>7</v>
      </c>
      <c r="F13" s="2">
        <v>0</v>
      </c>
      <c r="G13" s="1">
        <v>7</v>
      </c>
      <c r="H13" s="3">
        <f t="shared" si="0"/>
        <v>6.6</v>
      </c>
      <c r="I13" s="4">
        <f t="shared" si="1"/>
        <v>0.39599999999999996</v>
      </c>
      <c r="J13" s="3">
        <v>10</v>
      </c>
      <c r="K13" s="5">
        <f>J13*C17/10</f>
        <v>0.4</v>
      </c>
      <c r="L13" s="5">
        <f t="shared" si="2"/>
        <v>0.79600000000000004</v>
      </c>
      <c r="M13" s="6">
        <f t="shared" si="3"/>
        <v>7.9600000000000009</v>
      </c>
      <c r="N13" s="1" t="str">
        <f t="shared" si="4"/>
        <v>APROBADO</v>
      </c>
      <c r="O13" s="1">
        <f t="shared" si="5"/>
        <v>8</v>
      </c>
      <c r="P13" s="1" t="str">
        <f t="shared" si="6"/>
        <v>APROBADO</v>
      </c>
      <c r="Q13" s="1">
        <f t="shared" si="7"/>
        <v>1</v>
      </c>
    </row>
    <row r="14" spans="1:17" ht="15.75" x14ac:dyDescent="0.25">
      <c r="A14" s="8">
        <v>10</v>
      </c>
      <c r="B14" s="8" t="s">
        <v>15</v>
      </c>
      <c r="C14" s="1">
        <v>10</v>
      </c>
      <c r="D14" s="2">
        <v>0</v>
      </c>
      <c r="E14" s="1">
        <v>8</v>
      </c>
      <c r="F14" s="1">
        <v>9</v>
      </c>
      <c r="G14" s="1">
        <v>9</v>
      </c>
      <c r="H14" s="3">
        <f t="shared" si="0"/>
        <v>7.2</v>
      </c>
      <c r="I14" s="4">
        <f t="shared" si="1"/>
        <v>0.43200000000000005</v>
      </c>
      <c r="J14" s="3">
        <v>10</v>
      </c>
      <c r="K14" s="5">
        <f>J14*C17/10</f>
        <v>0.4</v>
      </c>
      <c r="L14" s="5">
        <f t="shared" si="2"/>
        <v>0.83200000000000007</v>
      </c>
      <c r="M14" s="6">
        <f t="shared" si="3"/>
        <v>8.32</v>
      </c>
      <c r="N14" s="1" t="str">
        <f t="shared" si="4"/>
        <v>APROBADO</v>
      </c>
      <c r="O14" s="1">
        <f t="shared" si="5"/>
        <v>8</v>
      </c>
      <c r="P14" s="1" t="str">
        <f t="shared" si="6"/>
        <v>APROBADO</v>
      </c>
      <c r="Q14" s="1">
        <f t="shared" si="7"/>
        <v>1</v>
      </c>
    </row>
    <row r="16" spans="1:17" ht="15.75" x14ac:dyDescent="0.25">
      <c r="B16" s="14" t="s">
        <v>16</v>
      </c>
      <c r="C16" s="15">
        <v>0.6</v>
      </c>
      <c r="D16" s="14">
        <v>10</v>
      </c>
    </row>
    <row r="17" spans="2:17" ht="15.75" x14ac:dyDescent="0.25">
      <c r="B17" s="14" t="s">
        <v>17</v>
      </c>
      <c r="C17" s="15">
        <v>0.4</v>
      </c>
      <c r="D17" s="14"/>
      <c r="P17" s="9" t="s">
        <v>28</v>
      </c>
      <c r="Q17" s="12">
        <f>COUNTIF(O5:O14,"&lt;6")</f>
        <v>2</v>
      </c>
    </row>
    <row r="18" spans="2:17" ht="15.75" x14ac:dyDescent="0.25">
      <c r="B18" s="14" t="s">
        <v>18</v>
      </c>
      <c r="C18" s="16">
        <v>10</v>
      </c>
      <c r="D18" s="14"/>
      <c r="P18" s="10" t="s">
        <v>19</v>
      </c>
      <c r="Q18" s="12">
        <f>AVERAGE(O5:O14)</f>
        <v>6.9</v>
      </c>
    </row>
    <row r="19" spans="2:17" ht="15.75" x14ac:dyDescent="0.25">
      <c r="P19" s="11" t="s">
        <v>30</v>
      </c>
      <c r="Q19" s="12">
        <f>C18-Q17</f>
        <v>8</v>
      </c>
    </row>
    <row r="20" spans="2:17" ht="15.75" x14ac:dyDescent="0.25">
      <c r="P20" s="10" t="s">
        <v>29</v>
      </c>
      <c r="Q20" s="13">
        <f>(Q19*1)/C18</f>
        <v>0.8</v>
      </c>
    </row>
  </sheetData>
  <mergeCells count="1">
    <mergeCell ref="C2:L2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2020-06-15T06:28:46Z</dcterms:created>
  <dcterms:modified xsi:type="dcterms:W3CDTF">2020-06-15T07:45:47Z</dcterms:modified>
</cp:coreProperties>
</file>